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1 квартал" sheetId="5" r:id="rId1"/>
    <sheet name="2 квартал " sheetId="12" r:id="rId2"/>
    <sheet name="3 квартал " sheetId="13" r:id="rId3"/>
    <sheet name="4 квартал  " sheetId="14" r:id="rId4"/>
    <sheet name="октябрь" sheetId="8" state="hidden" r:id="rId5"/>
    <sheet name="ноябрь" sheetId="9" state="hidden" r:id="rId6"/>
    <sheet name="декабрь" sheetId="10" state="hidden" r:id="rId7"/>
  </sheets>
  <externalReferences>
    <externalReference r:id="rId8"/>
  </externalReferences>
  <definedNames>
    <definedName name="_xlnm.Print_Area" localSheetId="0">'1 квартал'!$A$1:$D$29</definedName>
    <definedName name="_xlnm.Print_Area" localSheetId="1">'2 квартал '!$A$1:$D$29</definedName>
    <definedName name="_xlnm.Print_Area" localSheetId="2">'3 квартал '!$A$1:$D$29</definedName>
    <definedName name="_xlnm.Print_Area" localSheetId="3">'4 квартал  '!$A$1:$D$29</definedName>
    <definedName name="_xlnm.Print_Area" localSheetId="6">декабрь!$A$1:$F$41</definedName>
    <definedName name="_xlnm.Print_Area" localSheetId="5">ноябрь!$A$1:$F$41</definedName>
    <definedName name="_xlnm.Print_Area" localSheetId="4">октябрь!$A$1:$F$41</definedName>
  </definedNames>
  <calcPr calcId="162913" fullPrecision="0"/>
</workbook>
</file>

<file path=xl/calcChain.xml><?xml version="1.0" encoding="utf-8"?>
<calcChain xmlns="http://schemas.openxmlformats.org/spreadsheetml/2006/main">
  <c r="C40" i="10" l="1"/>
  <c r="E30" i="10"/>
  <c r="D30" i="10"/>
  <c r="F30" i="10" s="1"/>
  <c r="E29" i="10"/>
  <c r="E31" i="10" s="1"/>
  <c r="D29" i="10"/>
  <c r="D31" i="10" s="1"/>
  <c r="F31" i="10" s="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C40" i="9"/>
  <c r="E30" i="9"/>
  <c r="D30" i="9"/>
  <c r="F30" i="9" s="1"/>
  <c r="E29" i="9"/>
  <c r="E31" i="9" s="1"/>
  <c r="D29" i="9"/>
  <c r="D31" i="9" s="1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C40" i="8"/>
  <c r="E30" i="8"/>
  <c r="D30" i="8"/>
  <c r="F30" i="8" s="1"/>
  <c r="E29" i="8"/>
  <c r="E31" i="8" s="1"/>
  <c r="D29" i="8"/>
  <c r="D31" i="8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29" i="10" l="1"/>
  <c r="F31" i="9"/>
  <c r="F29" i="9"/>
  <c r="F31" i="8"/>
  <c r="F29" i="8"/>
</calcChain>
</file>

<file path=xl/sharedStrings.xml><?xml version="1.0" encoding="utf-8"?>
<sst xmlns="http://schemas.openxmlformats.org/spreadsheetml/2006/main" count="237" uniqueCount="68">
  <si>
    <t>ВН</t>
  </si>
  <si>
    <t>ИТОГО:</t>
  </si>
  <si>
    <t>СН2</t>
  </si>
  <si>
    <t>ПС Комарово, яч.207                    ф.РП-121-2</t>
  </si>
  <si>
    <t>ПС Комарово, яч.110                    ф.РП-121-1</t>
  </si>
  <si>
    <t>9.</t>
  </si>
  <si>
    <t>ПС 110/10 "Винзили"ф. ВЗКСМ-2 яч.25 РП-10 "ИССС"</t>
  </si>
  <si>
    <t xml:space="preserve"> ПС 110/10 "Винзили" ф. ВЗКСМ-1 яч.23 РП-10 "ИССС"</t>
  </si>
  <si>
    <t>8.</t>
  </si>
  <si>
    <t>ПС 110/10 "Центральная" яч.45 ф. "Седова-1"</t>
  </si>
  <si>
    <t>ПС 110/10 "Центральная" яч.40 ф. "Седова-2"</t>
  </si>
  <si>
    <t>7.</t>
  </si>
  <si>
    <t>ПС Суходольская, яч.26 ф.03-2</t>
  </si>
  <si>
    <t>ПС Суходольская, яч.31 ф.03-1</t>
  </si>
  <si>
    <t>ПС Суходольская, яч.36 ф.Автоцентр-2</t>
  </si>
  <si>
    <t>ПС Суходольская, яч.41 ф.Автоцентр-1</t>
  </si>
  <si>
    <t>6.</t>
  </si>
  <si>
    <t xml:space="preserve">ПС Казарово, яч.30, ф.Жданова-2 </t>
  </si>
  <si>
    <t xml:space="preserve">ПС Казарово, яч.15, ф.Жданова-1 </t>
  </si>
  <si>
    <t>5.</t>
  </si>
  <si>
    <t>ПС Западная, ПС Северная ф.Тюменский-2, яч.16</t>
  </si>
  <si>
    <t>ПС Западная, ПС Северная ф.Тюменский-1, яч.7</t>
  </si>
  <si>
    <t>4.</t>
  </si>
  <si>
    <t>ПС Червишево, ф.Б.Тараскуль, отпайка на ТП-617, оп.№7</t>
  </si>
  <si>
    <t>3.</t>
  </si>
  <si>
    <t>ПС Загородная, ф.Кернохранилище-1, яч.2</t>
  </si>
  <si>
    <t>ПС Загородная, ф.Кернохранилище-1, яч.1</t>
  </si>
  <si>
    <t>2.</t>
  </si>
  <si>
    <t>ПС КСК, яч.9</t>
  </si>
  <si>
    <t>ПС КСК, яч.6</t>
  </si>
  <si>
    <t>1.</t>
  </si>
  <si>
    <t>МВт</t>
  </si>
  <si>
    <t>Величина фактической потребляемой мощности</t>
  </si>
  <si>
    <t>Класс напряжения</t>
  </si>
  <si>
    <t>Источник питания</t>
  </si>
  <si>
    <t>№п/п</t>
  </si>
  <si>
    <t>ВЕДОМОСТЬ</t>
  </si>
  <si>
    <t>контроля договорной и заявленной мощности</t>
  </si>
  <si>
    <t>за _____октябрь______2018г.</t>
  </si>
  <si>
    <t>Наименование потребителя (ТСО) ООО "Агентство Интеллект-Сервис"</t>
  </si>
  <si>
    <t>Величина максимальной мощности</t>
  </si>
  <si>
    <t>Резерв</t>
  </si>
  <si>
    <t>Согласовано:</t>
  </si>
  <si>
    <t>Представитель филиала АО "Тюменьэнерго"</t>
  </si>
  <si>
    <t>Директор</t>
  </si>
  <si>
    <t>"Тюменские распределительные сети"</t>
  </si>
  <si>
    <t>ООО "Агентство Интеллект-Сервис"</t>
  </si>
  <si>
    <t xml:space="preserve">Д.А. Колегов </t>
  </si>
  <si>
    <t>за _____ноябрь______2018г.</t>
  </si>
  <si>
    <t>за _____декабрь______2018г.</t>
  </si>
  <si>
    <t>№ п/п</t>
  </si>
  <si>
    <t>январь</t>
  </si>
  <si>
    <t>февраль</t>
  </si>
  <si>
    <t>март</t>
  </si>
  <si>
    <t>Недоотпуск электрической энергии по авариям в сети 6-35кВ, тыс.кВт.ч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</si>
  <si>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</si>
  <si>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</si>
  <si>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</si>
  <si>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</si>
  <si>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</si>
  <si>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</si>
  <si>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</si>
  <si>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</si>
  <si>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</si>
  <si>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в результате аварийных отключений электрической энергии за 4 квартал 2023 года</t>
  </si>
  <si>
    <t>Объем недопоставленной в результате аварийных отключений электрической энергии за 3 квартал 2023 года</t>
  </si>
  <si>
    <t>Объем недопоставленной в результате аварийных отключений электрической энергии за 2 квартал 2023 года</t>
  </si>
  <si>
    <t>Объем недопоставленной в результате аварийных отключений электрической энергии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</si>
</sst>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u/>
      <sz val="10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8" fillId="0" borderId="0" xfId="3" applyFont="1" applyFill="1" applyAlignment="1"/>
    <xf numFmtId="0" fontId="9" fillId="0" borderId="0" xfId="3" applyFill="1"/>
    <xf numFmtId="17" fontId="8" fillId="0" borderId="0" xfId="3" applyNumberFormat="1" applyFont="1" applyFill="1" applyAlignment="1"/>
    <xf numFmtId="0" fontId="8" fillId="0" borderId="0" xfId="3" applyFont="1" applyFill="1" applyAlignment="1">
      <alignment horizontal="center"/>
    </xf>
    <xf numFmtId="0" fontId="2" fillId="0" borderId="0" xfId="3" applyFont="1" applyFill="1"/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14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16" xfId="3" applyNumberFormat="1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64" fontId="4" fillId="0" borderId="7" xfId="3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4" fillId="0" borderId="17" xfId="3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1" fillId="0" borderId="0" xfId="4" applyFill="1"/>
    <xf numFmtId="164" fontId="4" fillId="0" borderId="5" xfId="3" applyNumberFormat="1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0" xfId="3" applyFont="1" applyFill="1"/>
    <xf numFmtId="0" fontId="4" fillId="0" borderId="0" xfId="4" applyFont="1" applyFill="1"/>
    <xf numFmtId="0" fontId="4" fillId="0" borderId="0" xfId="3" applyFont="1" applyFill="1" applyAlignment="1">
      <alignment horizontal="left"/>
    </xf>
    <xf numFmtId="0" fontId="4" fillId="0" borderId="0" xfId="3" applyFont="1" applyFill="1" applyBorder="1"/>
    <xf numFmtId="0" fontId="4" fillId="0" borderId="18" xfId="4" applyFont="1" applyFill="1" applyBorder="1"/>
    <xf numFmtId="0" fontId="4" fillId="0" borderId="18" xfId="3" applyFont="1" applyFill="1" applyBorder="1"/>
    <xf numFmtId="0" fontId="3" fillId="0" borderId="0" xfId="3" applyFont="1" applyFill="1"/>
    <xf numFmtId="0" fontId="10" fillId="0" borderId="19" xfId="0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/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9" fillId="0" borderId="0" xfId="3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6" fillId="0" borderId="15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/02_&#1072;&#1082;&#1090;&#1099;%20&#1089;&#1085;&#1103;&#1090;&#1080;&#1103;%20&#1087;&#1086;&#1082;&#1072;&#1079;&#1072;&#1085;&#1080;&#1081;/2018/!&#1057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  <sheetName val="апрель"/>
    </sheetNames>
    <sheetDataSet>
      <sheetData sheetId="0"/>
      <sheetData sheetId="1"/>
      <sheetData sheetId="2"/>
      <sheetData sheetId="3"/>
      <sheetData sheetId="4">
        <row r="1">
          <cell r="A1" t="str">
            <v>Е.В. Константинова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view="pageBreakPreview" zoomScaleNormal="100" zoomScaleSheetLayoutView="100" workbookViewId="0">
      <selection activeCell="J5" sqref="J5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67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51</v>
      </c>
      <c r="C4" s="45" t="s">
        <v>52</v>
      </c>
      <c r="D4" s="45" t="s">
        <v>53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10" priority="2" stopIfTrue="1" operator="lessThan">
      <formula>-0.1</formula>
    </cfRule>
  </conditionalFormatting>
  <conditionalFormatting sqref="E6:E25">
    <cfRule type="cellIs" dxfId="9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D10" sqref="D10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66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55</v>
      </c>
      <c r="C4" s="45" t="s">
        <v>56</v>
      </c>
      <c r="D4" s="45" t="s">
        <v>57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8" priority="2" stopIfTrue="1" operator="lessThan">
      <formula>-0.1</formula>
    </cfRule>
  </conditionalFormatting>
  <conditionalFormatting sqref="E6:E25">
    <cfRule type="cellIs" dxfId="7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D12" sqref="D12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65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58</v>
      </c>
      <c r="C4" s="45" t="s">
        <v>59</v>
      </c>
      <c r="D4" s="45" t="s">
        <v>60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6" priority="2" stopIfTrue="1" operator="lessThan">
      <formula>-0.1</formula>
    </cfRule>
  </conditionalFormatting>
  <conditionalFormatting sqref="E6:E25">
    <cfRule type="cellIs" dxfId="5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D14" sqref="D14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64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61</v>
      </c>
      <c r="C4" s="45" t="s">
        <v>62</v>
      </c>
      <c r="D4" s="45" t="s">
        <v>63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0.12</v>
      </c>
    </row>
  </sheetData>
  <mergeCells count="1">
    <mergeCell ref="A2:D2"/>
  </mergeCells>
  <conditionalFormatting sqref="E5">
    <cfRule type="cellIs" dxfId="4" priority="2" stopIfTrue="1" operator="lessThan">
      <formula>-0.1</formula>
    </cfRule>
  </conditionalFormatting>
  <conditionalFormatting sqref="E6:E25">
    <cfRule type="cellIs" dxfId="3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6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38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5.0739999999999998</v>
      </c>
      <c r="F10" s="11">
        <f>D10-E10</f>
        <v>5.6760000000000002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4.7249999999999996</v>
      </c>
      <c r="F11" s="11">
        <f>D11-E11</f>
        <v>6.0250000000000004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0.14299999999999999</v>
      </c>
      <c r="F12" s="11">
        <f t="shared" ref="F12:F26" si="0">D12-E12</f>
        <v>0.107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0</v>
      </c>
      <c r="F13" s="11">
        <f t="shared" si="0"/>
        <v>0.25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1.6E-2</v>
      </c>
      <c r="F14" s="11">
        <f t="shared" si="0"/>
        <v>0.30399999999999999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0.03</v>
      </c>
      <c r="F16" s="11">
        <f t="shared" si="0"/>
        <v>1.22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0.249</v>
      </c>
      <c r="F17" s="11">
        <f t="shared" si="0"/>
        <v>0.20100000000000001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</v>
      </c>
      <c r="F18" s="11">
        <f t="shared" si="0"/>
        <v>0.21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0.36</v>
      </c>
      <c r="F19" s="11">
        <f t="shared" si="0"/>
        <v>1.64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1.24</v>
      </c>
      <c r="F20" s="11">
        <f>D20-E20</f>
        <v>0.76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3.1E-2</v>
      </c>
      <c r="F21" s="11">
        <f>D21-E21</f>
        <v>4.3999999999999997E-2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1.4E-2</v>
      </c>
      <c r="F22" s="11">
        <f>D22-E22</f>
        <v>6.0999999999999999E-2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3.0000000000000001E-3</v>
      </c>
      <c r="F23" s="11">
        <f t="shared" si="0"/>
        <v>1.0469999999999999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9.1999999999999998E-2</v>
      </c>
      <c r="F24" s="11">
        <f t="shared" si="0"/>
        <v>0.95799999999999996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1.248</v>
      </c>
      <c r="F25" s="11">
        <f t="shared" si="0"/>
        <v>2E-3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0.94699999999999995</v>
      </c>
      <c r="F26" s="11">
        <f t="shared" si="0"/>
        <v>0.30299999999999999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0</v>
      </c>
      <c r="F27" s="11">
        <f>D27-E27</f>
        <v>1.7430000000000001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6.2E-2</v>
      </c>
      <c r="F28" s="11">
        <f>D28-E28</f>
        <v>1.681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14.285</v>
      </c>
      <c r="F29" s="9">
        <f>D29-E29</f>
        <v>20.350000000000001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0.251</v>
      </c>
      <c r="F30" s="9">
        <f>D30-E30</f>
        <v>3.069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14.536</v>
      </c>
      <c r="F31" s="11">
        <f>D31-E31</f>
        <v>23.419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2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48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6.6109999999999998</v>
      </c>
      <c r="F10" s="11">
        <f>D10-E10</f>
        <v>4.1390000000000002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5.1159999999999997</v>
      </c>
      <c r="F11" s="11">
        <f>D11-E11</f>
        <v>5.6340000000000003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0.151</v>
      </c>
      <c r="F12" s="11">
        <f t="shared" ref="F12:F26" si="0">D12-E12</f>
        <v>9.9000000000000005E-2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1.7999999999999999E-2</v>
      </c>
      <c r="F14" s="11">
        <f t="shared" si="0"/>
        <v>0.30199999999999999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3.3000000000000002E-2</v>
      </c>
      <c r="F16" s="11">
        <f t="shared" si="0"/>
        <v>1.2170000000000001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0.25700000000000001</v>
      </c>
      <c r="F17" s="11">
        <f t="shared" si="0"/>
        <v>0.193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0.24099999999999999</v>
      </c>
      <c r="F18" s="11">
        <f t="shared" si="0"/>
        <v>0.20899999999999999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0.52400000000000002</v>
      </c>
      <c r="F19" s="11">
        <f t="shared" si="0"/>
        <v>1.476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1.3029999999999999</v>
      </c>
      <c r="F20" s="11">
        <f>D20-E20</f>
        <v>0.69699999999999995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3.4000000000000002E-2</v>
      </c>
      <c r="F21" s="11">
        <f>D21-E21</f>
        <v>4.1000000000000002E-2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1.6E-2</v>
      </c>
      <c r="F22" s="11">
        <f>D22-E22</f>
        <v>5.8999999999999997E-2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7.9000000000000001E-2</v>
      </c>
      <c r="F24" s="11">
        <f t="shared" si="0"/>
        <v>0.97099999999999997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1.2350000000000001</v>
      </c>
      <c r="F25" s="11">
        <f t="shared" si="0"/>
        <v>1.4999999999999999E-2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0.96899999999999997</v>
      </c>
      <c r="F26" s="11">
        <f t="shared" si="0"/>
        <v>0.28100000000000003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7.5999999999999998E-2</v>
      </c>
      <c r="F28" s="11">
        <f>D28-E28</f>
        <v>1.667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16.466000000000001</v>
      </c>
      <c r="F29" s="9">
        <f>D29-E29</f>
        <v>18.169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0.26500000000000001</v>
      </c>
      <c r="F30" s="9">
        <f>D30-E30</f>
        <v>3.0550000000000002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16.731000000000002</v>
      </c>
      <c r="F31" s="11">
        <f>D31-E31</f>
        <v>21.224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1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3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49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7.3419999999999996</v>
      </c>
      <c r="F10" s="11">
        <f>D10-E10</f>
        <v>3.4079999999999999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4.8319999999999999</v>
      </c>
      <c r="F11" s="11">
        <f>D11-E11</f>
        <v>5.9180000000000001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0.16</v>
      </c>
      <c r="F12" s="11">
        <f t="shared" ref="F12:F26" si="0">D12-E12</f>
        <v>0.09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2.1999999999999999E-2</v>
      </c>
      <c r="F14" s="11">
        <f t="shared" si="0"/>
        <v>0.29799999999999999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8.2000000000000003E-2</v>
      </c>
      <c r="F15" s="11">
        <f t="shared" si="0"/>
        <v>1.1679999999999999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2.9000000000000001E-2</v>
      </c>
      <c r="F16" s="11">
        <f t="shared" si="0"/>
        <v>1.2210000000000001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0.26400000000000001</v>
      </c>
      <c r="F17" s="11">
        <f t="shared" si="0"/>
        <v>0.186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0.247</v>
      </c>
      <c r="F18" s="11">
        <f t="shared" si="0"/>
        <v>0.20300000000000001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1.139</v>
      </c>
      <c r="F19" s="11">
        <f t="shared" si="0"/>
        <v>0.86099999999999999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0.80800000000000005</v>
      </c>
      <c r="F20" s="11">
        <f>D20-E20</f>
        <v>1.1919999999999999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0.04</v>
      </c>
      <c r="F21" s="11">
        <f>D21-E21</f>
        <v>3.5000000000000003E-2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1.7000000000000001E-2</v>
      </c>
      <c r="F22" s="11">
        <f>D22-E22</f>
        <v>5.8000000000000003E-2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8.3000000000000004E-2</v>
      </c>
      <c r="F24" s="11">
        <f t="shared" si="0"/>
        <v>0.96699999999999997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1.357</v>
      </c>
      <c r="F25" s="11">
        <f t="shared" si="0"/>
        <v>-0.107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1.026</v>
      </c>
      <c r="F26" s="11">
        <f t="shared" si="0"/>
        <v>0.224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8.5000000000000006E-2</v>
      </c>
      <c r="F28" s="11">
        <f>D28-E28</f>
        <v>1.6579999999999999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17.245000000000001</v>
      </c>
      <c r="F29" s="9">
        <f>D29-E29</f>
        <v>17.39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0.29399999999999998</v>
      </c>
      <c r="F30" s="9">
        <f>D30-E30</f>
        <v>3.0259999999999998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17.539000000000001</v>
      </c>
      <c r="F31" s="11">
        <f>D31-E31</f>
        <v>20.416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0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квартал</vt:lpstr>
      <vt:lpstr>2 квартал </vt:lpstr>
      <vt:lpstr>3 квартал </vt:lpstr>
      <vt:lpstr>4 квартал  </vt:lpstr>
      <vt:lpstr>октябрь</vt:lpstr>
      <vt:lpstr>ноябрь</vt:lpstr>
      <vt:lpstr>декабрь</vt:lpstr>
      <vt:lpstr>'1 квартал'!Область_печати</vt:lpstr>
      <vt:lpstr>'2 квартал '!Область_печати</vt:lpstr>
      <vt:lpstr>'3 квартал '!Область_печати</vt:lpstr>
      <vt:lpstr>'4 квартал  '!Область_печати</vt:lpstr>
      <vt:lpstr>декабрь!Область_печати</vt:lpstr>
      <vt:lpstr>ноябрь!Область_печати</vt:lpstr>
      <vt:lpstr>октябрь!Область_печати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2024-01-24T11:22:48Z</dcterms:modified>
</cp:coreProperties>
</file>